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maoki.sharepoint.com/sites/350/Shared Documents/09_新エネ_Lv.2_Cd/11_要綱_Lv3_Cd/01_海士町要綱/04_海士町断熱DIY促進支援事業交付要綱/03_対象経費一覧・記載例/"/>
    </mc:Choice>
  </mc:AlternateContent>
  <xr:revisionPtr revIDLastSave="24" documentId="13_ncr:1_{9CCA5EF1-F2BB-0D4F-A9AE-ECAF725B2ECF}" xr6:coauthVersionLast="47" xr6:coauthVersionMax="47" xr10:uidLastSave="{5D39EE69-567C-499A-9DC0-F8F4D058A03B}"/>
  <bookViews>
    <workbookView xWindow="28680" yWindow="-120" windowWidth="38640" windowHeight="15720" xr2:uid="{1073FE2B-BC15-C645-AB2C-6F90CC06C469}"/>
  </bookViews>
  <sheets>
    <sheet name="参考様式" sheetId="5" r:id="rId1"/>
    <sheet name="記入例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5" l="1"/>
  <c r="E11" i="5"/>
  <c r="E12" i="5"/>
  <c r="E18" i="5"/>
  <c r="E6" i="5"/>
  <c r="E20" i="4"/>
  <c r="E20" i="5"/>
  <c r="E19" i="5"/>
  <c r="E17" i="5"/>
  <c r="E9" i="5"/>
  <c r="E8" i="5"/>
  <c r="E7" i="5"/>
  <c r="E5" i="5"/>
  <c r="E4" i="5"/>
  <c r="E3" i="5"/>
  <c r="E22" i="4"/>
  <c r="E21" i="4"/>
  <c r="E19" i="4"/>
  <c r="E18" i="4"/>
  <c r="E17" i="4"/>
  <c r="E16" i="4"/>
  <c r="E15" i="4"/>
  <c r="E14" i="4"/>
  <c r="E9" i="4"/>
  <c r="E8" i="4"/>
  <c r="E7" i="4"/>
  <c r="E6" i="4"/>
  <c r="E5" i="4"/>
  <c r="E4" i="4"/>
  <c r="E3" i="4"/>
  <c r="E13" i="5" l="1"/>
  <c r="E14" i="5" s="1"/>
  <c r="E21" i="5"/>
  <c r="E22" i="5" s="1"/>
  <c r="E23" i="4"/>
  <c r="E24" i="4" s="1"/>
  <c r="E10" i="4"/>
  <c r="E32" i="5" l="1"/>
  <c r="E24" i="5"/>
  <c r="E26" i="4"/>
  <c r="E11" i="4"/>
  <c r="E34" i="4" s="1"/>
</calcChain>
</file>

<file path=xl/sharedStrings.xml><?xml version="1.0" encoding="utf-8"?>
<sst xmlns="http://schemas.openxmlformats.org/spreadsheetml/2006/main" count="100" uniqueCount="60">
  <si>
    <t>数量</t>
    <rPh sb="0" eb="2">
      <t xml:space="preserve">スウリョウ </t>
    </rPh>
    <phoneticPr fontId="1"/>
  </si>
  <si>
    <t>金額</t>
    <rPh sb="0" eb="2">
      <t xml:space="preserve">キンガク </t>
    </rPh>
    <phoneticPr fontId="1"/>
  </si>
  <si>
    <t>単価</t>
    <rPh sb="0" eb="2">
      <t xml:space="preserve">タンカ </t>
    </rPh>
    <phoneticPr fontId="1"/>
  </si>
  <si>
    <t>隙間テープ　2m</t>
    <rPh sb="0" eb="2">
      <t xml:space="preserve">スキマ </t>
    </rPh>
    <phoneticPr fontId="1"/>
  </si>
  <si>
    <t>商品名</t>
    <rPh sb="0" eb="2">
      <t xml:space="preserve">ショウヒン </t>
    </rPh>
    <rPh sb="2" eb="3">
      <t xml:space="preserve">メイ </t>
    </rPh>
    <phoneticPr fontId="1"/>
  </si>
  <si>
    <t>備考</t>
    <rPh sb="0" eb="2">
      <t xml:space="preserve">ビコウ </t>
    </rPh>
    <phoneticPr fontId="1"/>
  </si>
  <si>
    <t>木ビス(ﾐﾆﾈｼﾞ)d2×L19mm</t>
    <rPh sb="0" eb="1">
      <t xml:space="preserve">モクビス </t>
    </rPh>
    <phoneticPr fontId="1"/>
  </si>
  <si>
    <t>2010×2010×4mm</t>
  </si>
  <si>
    <t>透湿防水シート</t>
    <rPh sb="0" eb="4">
      <t>トウシツボウスイ</t>
    </rPh>
    <phoneticPr fontId="1"/>
  </si>
  <si>
    <t>1ｘ50ｍ</t>
    <phoneticPr fontId="1"/>
  </si>
  <si>
    <t>気密テープ</t>
  </si>
  <si>
    <t>50mm×20m</t>
  </si>
  <si>
    <t>910×1820×4mm</t>
  </si>
  <si>
    <t>ポリカーボネイト4mm（3M社製）</t>
    <rPh sb="14" eb="15">
      <t xml:space="preserve">シャ </t>
    </rPh>
    <phoneticPr fontId="1"/>
  </si>
  <si>
    <t>ポリカーボネード4mm（トラスコ）</t>
    <phoneticPr fontId="1"/>
  </si>
  <si>
    <t>JA</t>
    <phoneticPr fontId="1"/>
  </si>
  <si>
    <t>Amazon</t>
    <phoneticPr fontId="1"/>
  </si>
  <si>
    <t>ヨドバシ</t>
    <phoneticPr fontId="1"/>
  </si>
  <si>
    <t xml:space="preserve">モヘア　10mm </t>
    <phoneticPr fontId="1"/>
  </si>
  <si>
    <t>光ﾓｰﾙ内窓ﾊﾟﾈﾙﾌﾚｰﾑｾｯﾄM 915×1830</t>
    <rPh sb="0" eb="1">
      <t xml:space="preserve">ヒカリ </t>
    </rPh>
    <phoneticPr fontId="1"/>
  </si>
  <si>
    <t>ｱﾙﾐﾃｰﾌﾟ20mm×50m　(ﾎﾟﾘｶ小口用)</t>
    <phoneticPr fontId="1"/>
  </si>
  <si>
    <t>桧角材 10×10×900mm 5本入</t>
    <rPh sb="1" eb="3">
      <t xml:space="preserve">カクザイ </t>
    </rPh>
    <phoneticPr fontId="1"/>
  </si>
  <si>
    <t>同上　送料</t>
    <rPh sb="0" eb="2">
      <t>🫂</t>
    </rPh>
    <rPh sb="3" eb="5">
      <t xml:space="preserve">ソウリョウ </t>
    </rPh>
    <phoneticPr fontId="1"/>
  </si>
  <si>
    <t>(３)補助対象経費　一覧</t>
    <rPh sb="3" eb="5">
      <t xml:space="preserve">ホジョ </t>
    </rPh>
    <rPh sb="5" eb="7">
      <t xml:space="preserve">タイショウ </t>
    </rPh>
    <rPh sb="7" eb="9">
      <t xml:space="preserve">ケイヒ </t>
    </rPh>
    <rPh sb="10" eb="12">
      <t xml:space="preserve">イチラン </t>
    </rPh>
    <phoneticPr fontId="1"/>
  </si>
  <si>
    <t>申請者</t>
    <rPh sb="0" eb="3">
      <t xml:space="preserve">シンセイシャ </t>
    </rPh>
    <phoneticPr fontId="1"/>
  </si>
  <si>
    <t>島前地域</t>
    <rPh sb="0" eb="2">
      <t xml:space="preserve">ドウゼン </t>
    </rPh>
    <rPh sb="2" eb="4">
      <t xml:space="preserve">チイキ </t>
    </rPh>
    <phoneticPr fontId="1"/>
  </si>
  <si>
    <t>他地域</t>
    <rPh sb="0" eb="3">
      <t xml:space="preserve">タチイキ </t>
    </rPh>
    <phoneticPr fontId="1"/>
  </si>
  <si>
    <t>いない境港</t>
    <rPh sb="3" eb="5">
      <t xml:space="preserve">サカイミナト </t>
    </rPh>
    <phoneticPr fontId="1"/>
  </si>
  <si>
    <t>島前地域　購入金額合計（補助対象経費）　【A】</t>
    <rPh sb="0" eb="2">
      <t xml:space="preserve">ドウゼン </t>
    </rPh>
    <rPh sb="2" eb="4">
      <t xml:space="preserve">チイキ </t>
    </rPh>
    <rPh sb="5" eb="7">
      <t xml:space="preserve">コウニュウ </t>
    </rPh>
    <rPh sb="7" eb="9">
      <t xml:space="preserve">キンガク </t>
    </rPh>
    <rPh sb="9" eb="11">
      <t xml:space="preserve">ゴウケイ </t>
    </rPh>
    <rPh sb="12" eb="14">
      <t xml:space="preserve">ホジョ </t>
    </rPh>
    <rPh sb="14" eb="16">
      <t xml:space="preserve">タイショウ </t>
    </rPh>
    <rPh sb="16" eb="18">
      <t xml:space="preserve">ケイヒ </t>
    </rPh>
    <phoneticPr fontId="1"/>
  </si>
  <si>
    <t>購入額の4/5     【B】</t>
    <rPh sb="0" eb="3">
      <t xml:space="preserve">コウニュウガク </t>
    </rPh>
    <phoneticPr fontId="1"/>
  </si>
  <si>
    <t>税込単価</t>
    <rPh sb="0" eb="2">
      <t xml:space="preserve">ゼイコミ </t>
    </rPh>
    <rPh sb="2" eb="4">
      <t xml:space="preserve">タンカ </t>
    </rPh>
    <phoneticPr fontId="1"/>
  </si>
  <si>
    <t>　他地域・通販　購入金額合計（補助対象経費）【C】</t>
    <rPh sb="1" eb="4">
      <t xml:space="preserve">タチイキ </t>
    </rPh>
    <rPh sb="5" eb="7">
      <t xml:space="preserve">ツウハン </t>
    </rPh>
    <rPh sb="8" eb="10">
      <t xml:space="preserve">コウニュウ </t>
    </rPh>
    <rPh sb="10" eb="12">
      <t xml:space="preserve">キンガク </t>
    </rPh>
    <rPh sb="12" eb="14">
      <t xml:space="preserve">ゴウケイ </t>
    </rPh>
    <phoneticPr fontId="1"/>
  </si>
  <si>
    <t>購入額の3/5     【D】</t>
    <rPh sb="0" eb="3">
      <t xml:space="preserve">コウニュウガク </t>
    </rPh>
    <phoneticPr fontId="1"/>
  </si>
  <si>
    <t>補助対象経費　総計　【E】</t>
    <rPh sb="0" eb="2">
      <t xml:space="preserve">ホジョ </t>
    </rPh>
    <rPh sb="2" eb="4">
      <t xml:space="preserve">タイショウ </t>
    </rPh>
    <rPh sb="4" eb="6">
      <t xml:space="preserve">ケイヒ </t>
    </rPh>
    <rPh sb="7" eb="9">
      <t xml:space="preserve">ソウケイ </t>
    </rPh>
    <phoneticPr fontId="1"/>
  </si>
  <si>
    <t>【A】が【E】の1/2を超える</t>
    <rPh sb="9" eb="10">
      <t xml:space="preserve">コエル </t>
    </rPh>
    <phoneticPr fontId="1"/>
  </si>
  <si>
    <t>【A】が【E】の1/2を超えない</t>
    <rPh sb="9" eb="10">
      <t xml:space="preserve">コエル </t>
    </rPh>
    <phoneticPr fontId="1"/>
  </si>
  <si>
    <t>交付上限額</t>
    <rPh sb="0" eb="2">
      <t xml:space="preserve">コウフ </t>
    </rPh>
    <rPh sb="2" eb="5">
      <t xml:space="preserve">ジョウゲンガク </t>
    </rPh>
    <phoneticPr fontId="1"/>
  </si>
  <si>
    <t>○</t>
    <phoneticPr fontId="1"/>
  </si>
  <si>
    <t>■補助金交付上限額　判定</t>
    <rPh sb="1" eb="4">
      <t xml:space="preserve">ホジョキン </t>
    </rPh>
    <rPh sb="4" eb="6">
      <t xml:space="preserve">コウフ </t>
    </rPh>
    <rPh sb="6" eb="8">
      <t xml:space="preserve">ジョウゲンガィウ </t>
    </rPh>
    <rPh sb="8" eb="9">
      <t xml:space="preserve">ガク </t>
    </rPh>
    <rPh sb="10" eb="12">
      <t xml:space="preserve">ハンテイ </t>
    </rPh>
    <phoneticPr fontId="1"/>
  </si>
  <si>
    <t>【B】＋【D】の総額 　</t>
  </si>
  <si>
    <t>■補助金交付申請金額　判定</t>
    <rPh sb="1" eb="4">
      <t xml:space="preserve">ホジョキン </t>
    </rPh>
    <rPh sb="4" eb="10">
      <t xml:space="preserve">コウフキンガク </t>
    </rPh>
    <rPh sb="11" eb="13">
      <t xml:space="preserve">ハンテイ </t>
    </rPh>
    <phoneticPr fontId="1"/>
  </si>
  <si>
    <t>補助金交付  申請金額（※1000円以下切り捨て）</t>
    <phoneticPr fontId="1"/>
  </si>
  <si>
    <t>いずれか、低い金額のもの</t>
    <rPh sb="5" eb="6">
      <t xml:space="preserve">ヒクイ </t>
    </rPh>
    <rPh sb="7" eb="9">
      <t xml:space="preserve">キンガク </t>
    </rPh>
    <phoneticPr fontId="1"/>
  </si>
  <si>
    <t>補助金交付上限額</t>
    <rPh sb="0" eb="3">
      <t xml:space="preserve">ホジョジン </t>
    </rPh>
    <rPh sb="3" eb="5">
      <t xml:space="preserve">コウフ </t>
    </rPh>
    <rPh sb="5" eb="8">
      <t xml:space="preserve">ジョウゲンガク </t>
    </rPh>
    <phoneticPr fontId="1"/>
  </si>
  <si>
    <t>角材 9×9×1280mm</t>
    <rPh sb="0" eb="2">
      <t xml:space="preserve">カクザイ </t>
    </rPh>
    <phoneticPr fontId="1"/>
  </si>
  <si>
    <t>角材 9×9×910mm</t>
    <rPh sb="0" eb="2">
      <t xml:space="preserve">カクザイ </t>
    </rPh>
    <phoneticPr fontId="1"/>
  </si>
  <si>
    <t>910×1820×3mm</t>
    <phoneticPr fontId="1"/>
  </si>
  <si>
    <t>ポリカーボネード3mm</t>
    <phoneticPr fontId="1"/>
  </si>
  <si>
    <t>【B】＋【D】の総額 　</t>
    <phoneticPr fontId="1"/>
  </si>
  <si>
    <t>上記、購入額の4/5     【B】</t>
    <rPh sb="0" eb="2">
      <t xml:space="preserve">ジョウキ </t>
    </rPh>
    <rPh sb="3" eb="6">
      <t xml:space="preserve">コウニュウガク </t>
    </rPh>
    <phoneticPr fontId="1"/>
  </si>
  <si>
    <t>上記、購入額の3/5     【D】</t>
    <rPh sb="0" eb="2">
      <t xml:space="preserve">ジョウキ </t>
    </rPh>
    <rPh sb="3" eb="6">
      <t xml:space="preserve">コウニュウガク </t>
    </rPh>
    <phoneticPr fontId="1"/>
  </si>
  <si>
    <t>補助金対象額　総計　【E】（【A】＋【C】）</t>
    <rPh sb="0" eb="2">
      <t xml:space="preserve">ホジョ </t>
    </rPh>
    <rPh sb="2" eb="3">
      <t xml:space="preserve">キン </t>
    </rPh>
    <rPh sb="3" eb="5">
      <t xml:space="preserve">タイショウ </t>
    </rPh>
    <rPh sb="5" eb="6">
      <t xml:space="preserve">ガク </t>
    </rPh>
    <rPh sb="7" eb="9">
      <t xml:space="preserve">ソウケイ </t>
    </rPh>
    <phoneticPr fontId="1"/>
  </si>
  <si>
    <t>補助金交付  申請額（※1000円以下切り捨て）</t>
    <phoneticPr fontId="1"/>
  </si>
  <si>
    <t>■補助金交付　上限額　判定</t>
    <rPh sb="1" eb="4">
      <t xml:space="preserve">ホジョキン </t>
    </rPh>
    <rPh sb="4" eb="6">
      <t xml:space="preserve">コウフ </t>
    </rPh>
    <rPh sb="7" eb="9">
      <t xml:space="preserve">ジョウゲンガィウ </t>
    </rPh>
    <rPh sb="9" eb="10">
      <t xml:space="preserve">ガク </t>
    </rPh>
    <rPh sb="11" eb="13">
      <t xml:space="preserve">ハンテイ </t>
    </rPh>
    <phoneticPr fontId="1"/>
  </si>
  <si>
    <t>■補助金交付　申請額　判定</t>
    <rPh sb="1" eb="4">
      <t xml:space="preserve">ホジョキン </t>
    </rPh>
    <rPh sb="4" eb="10">
      <t xml:space="preserve">コウフキンガク </t>
    </rPh>
    <rPh sb="11" eb="13">
      <t xml:space="preserve">ハンテイ </t>
    </rPh>
    <phoneticPr fontId="1"/>
  </si>
  <si>
    <t>　いずれか、低い金額</t>
    <rPh sb="6" eb="7">
      <t xml:space="preserve">ヒクイ </t>
    </rPh>
    <rPh sb="8" eb="10">
      <t xml:space="preserve">キンガク </t>
    </rPh>
    <phoneticPr fontId="1"/>
  </si>
  <si>
    <r>
      <rPr>
        <sz val="11"/>
        <color rgb="FFFF0000"/>
        <rFont val="MS Gothic"/>
        <family val="2"/>
        <charset val="128"/>
      </rPr>
      <t>ｽﾀｲﾛﾌｫｰﾑ</t>
    </r>
    <r>
      <rPr>
        <sz val="11"/>
        <color rgb="FFFF0000"/>
        <rFont val="Arial"/>
        <family val="2"/>
      </rPr>
      <t xml:space="preserve"> 4mm</t>
    </r>
    <r>
      <rPr>
        <sz val="11"/>
        <color rgb="FFFF0000"/>
        <rFont val="MS Gothic"/>
        <family val="2"/>
        <charset val="128"/>
      </rPr>
      <t>　</t>
    </r>
    <r>
      <rPr>
        <sz val="11"/>
        <color rgb="FFFF0000"/>
        <rFont val="Arial"/>
        <family val="2"/>
        <charset val="128"/>
      </rPr>
      <t xml:space="preserve"> (</t>
    </r>
    <r>
      <rPr>
        <sz val="11"/>
        <color rgb="FFFF0000"/>
        <rFont val="MS Gothic"/>
        <family val="2"/>
        <charset val="128"/>
      </rPr>
      <t>ﾃﾞｭﾎﾟﾝ　ｻﾞ</t>
    </r>
    <r>
      <rPr>
        <sz val="11"/>
        <color rgb="FFFF0000"/>
        <rFont val="Arial"/>
        <family val="2"/>
        <charset val="128"/>
      </rPr>
      <t>•</t>
    </r>
    <r>
      <rPr>
        <sz val="11"/>
        <color rgb="FFFF0000"/>
        <rFont val="MS Gothic"/>
        <family val="2"/>
        <charset val="128"/>
      </rPr>
      <t>ｽﾘﾑ</t>
    </r>
    <r>
      <rPr>
        <sz val="11"/>
        <color rgb="FFFF0000"/>
        <rFont val="Arial"/>
        <family val="2"/>
        <charset val="128"/>
      </rPr>
      <t>)</t>
    </r>
    <phoneticPr fontId="1"/>
  </si>
  <si>
    <t>島前　太郎</t>
    <rPh sb="0" eb="2">
      <t xml:space="preserve">ドウゼン </t>
    </rPh>
    <rPh sb="3" eb="5">
      <t xml:space="preserve">タロウ </t>
    </rPh>
    <phoneticPr fontId="1"/>
  </si>
  <si>
    <t>断熱障子用</t>
    <rPh sb="0" eb="2">
      <t xml:space="preserve">ダンネツ </t>
    </rPh>
    <rPh sb="2" eb="4">
      <t xml:space="preserve">ショウジ </t>
    </rPh>
    <rPh sb="4" eb="5">
      <t xml:space="preserve">ヨウ </t>
    </rPh>
    <phoneticPr fontId="1"/>
  </si>
  <si>
    <t>さんもく工業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</si>
</sst>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Arial"/>
      <family val="2"/>
      <charset val="128"/>
    </font>
    <font>
      <u/>
      <sz val="12"/>
      <color theme="10"/>
      <name val="游ゴシック"/>
      <family val="2"/>
      <charset val="128"/>
      <scheme val="minor"/>
    </font>
    <font>
      <sz val="20"/>
      <color rgb="FF333435"/>
  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rgb="FF0F1111"/>
      <name val="游ゴシック Regular"/>
      <family val="3"/>
      <charset val="128"/>
    </font>
    <font>
      <sz val="11"/>
      <color theme="1"/>
      <name val="Yu Gothic"/>
      <family val="3"/>
      <charset val="128"/>
    </font>
    <font>
      <sz val="12"/>
      <color theme="1"/>
      <name val="游ゴシック"/>
      <family val="2"/>
      <charset val="128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Yu Gothic"/>
      <family val="3"/>
      <charset val="128"/>
    </font>
    <font>
      <sz val="11"/>
      <color rgb="FFFF0000"/>
      <name val="Arial"/>
      <family val="2"/>
      <charset val="128"/>
    </font>
    <font>
      <sz val="11"/>
      <color rgb="FFFF0000"/>
      <name val="MS Gothic"/>
      <family val="2"/>
      <charset val="128"/>
    </font>
    <font>
      <sz val="11"/>
      <color rgb="FFFF0000"/>
      <name val="Arial"/>
      <family val="2"/>
    </font>
    <font>
      <sz val="8"/>
      <color rgb="FFFF0000"/>
      <name val="游ゴシック"/>
      <family val="2"/>
      <charset val="128"/>
      <scheme val="minor"/>
    </font>
    <font>
      <u/>
      <sz val="6"/>
      <color rgb="FFFF0000"/>
      <name val="游ゴシック"/>
      <family val="2"/>
      <charset val="128"/>
      <scheme val="minor"/>
    </font>
    <font>
      <sz val="11"/>
      <color rgb="FFFF0000"/>
      <name val="Meiryo"/>
      <family val="2"/>
      <charset val="128"/>
    </font>
    <font>
      <sz val="11"/>
      <color rgb="FFFF0000"/>
      <name val="メイリオ"/>
      <family val="2"/>
      <charset val="128"/>
    </font>
    <font>
      <sz val="10"/>
      <color rgb="FFFF000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0" fontId="5" fillId="0" borderId="0" xfId="0" applyFont="1">
      <alignment vertical="center"/>
    </xf>
    <xf numFmtId="176" fontId="0" fillId="0" borderId="4" xfId="0" applyNumberFormat="1" applyBorder="1">
      <alignment vertical="center"/>
    </xf>
    <xf numFmtId="0" fontId="6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0" fontId="8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176" fontId="6" fillId="0" borderId="4" xfId="0" applyNumberFormat="1" applyFont="1" applyBorder="1">
      <alignment vertical="center"/>
    </xf>
    <xf numFmtId="0" fontId="6" fillId="0" borderId="7" xfId="0" applyFont="1" applyBorder="1">
      <alignment vertical="center"/>
    </xf>
    <xf numFmtId="176" fontId="6" fillId="0" borderId="3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176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2" xfId="0" applyFont="1" applyBorder="1">
      <alignment vertical="center"/>
    </xf>
    <xf numFmtId="176" fontId="6" fillId="0" borderId="6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176" fontId="0" fillId="0" borderId="12" xfId="0" applyNumberFormat="1" applyBorder="1">
      <alignment vertical="center"/>
    </xf>
    <xf numFmtId="177" fontId="6" fillId="0" borderId="12" xfId="0" applyNumberFormat="1" applyFont="1" applyBorder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176" fontId="11" fillId="0" borderId="0" xfId="0" applyNumberFormat="1" applyFont="1">
      <alignment vertical="center"/>
    </xf>
    <xf numFmtId="0" fontId="13" fillId="0" borderId="0" xfId="0" applyFont="1" applyAlignment="1">
      <alignment horizontal="left" vertical="center"/>
    </xf>
    <xf numFmtId="176" fontId="1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0" fontId="20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vertical="center" shrinkToFit="1"/>
    </xf>
    <xf numFmtId="176" fontId="14" fillId="0" borderId="1" xfId="0" applyNumberFormat="1" applyFont="1" applyBorder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176" fontId="15" fillId="0" borderId="9" xfId="0" applyNumberFormat="1" applyFont="1" applyBorder="1" applyAlignment="1">
      <alignment vertical="center" shrinkToFit="1"/>
    </xf>
    <xf numFmtId="177" fontId="15" fillId="0" borderId="10" xfId="0" applyNumberFormat="1" applyFont="1" applyBorder="1" applyAlignment="1">
      <alignment vertical="center" shrinkToFit="1"/>
    </xf>
    <xf numFmtId="0" fontId="22" fillId="0" borderId="1" xfId="0" applyFont="1" applyBorder="1" applyAlignment="1">
      <alignment vertical="center" shrinkToFit="1"/>
    </xf>
    <xf numFmtId="0" fontId="23" fillId="0" borderId="1" xfId="0" applyFont="1" applyBorder="1" applyAlignment="1">
      <alignment vertical="center" shrinkToFit="1"/>
    </xf>
    <xf numFmtId="0" fontId="24" fillId="0" borderId="1" xfId="0" applyFont="1" applyBorder="1" applyAlignment="1">
      <alignment horizontal="center" vertical="center" shrinkToFit="1"/>
    </xf>
    <xf numFmtId="176" fontId="15" fillId="0" borderId="3" xfId="0" applyNumberFormat="1" applyFont="1" applyBorder="1" applyAlignment="1">
      <alignment vertical="center" shrinkToFit="1"/>
    </xf>
    <xf numFmtId="177" fontId="15" fillId="0" borderId="3" xfId="0" applyNumberFormat="1" applyFont="1" applyBorder="1" applyAlignment="1">
      <alignment vertical="center" shrinkToFit="1"/>
    </xf>
    <xf numFmtId="176" fontId="14" fillId="0" borderId="0" xfId="0" applyNumberFormat="1" applyFont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6" fontId="0" fillId="0" borderId="12" xfId="0" applyNumberFormat="1" applyBorder="1" applyAlignment="1">
      <alignment vertical="center" shrinkToFit="1"/>
    </xf>
    <xf numFmtId="176" fontId="14" fillId="0" borderId="3" xfId="0" applyNumberFormat="1" applyFont="1" applyBorder="1" applyAlignment="1">
      <alignment vertical="center" shrinkToFit="1"/>
    </xf>
    <xf numFmtId="176" fontId="0" fillId="0" borderId="0" xfId="0" applyNumberFormat="1" applyAlignment="1">
      <alignment vertical="center" shrinkToFit="1"/>
    </xf>
    <xf numFmtId="176" fontId="14" fillId="0" borderId="11" xfId="0" applyNumberFormat="1" applyFont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>
      <alignment vertical="center"/>
    </xf>
    <xf numFmtId="0" fontId="12" fillId="2" borderId="4" xfId="0" applyFont="1" applyFill="1" applyBorder="1">
      <alignment vertical="center"/>
    </xf>
    <xf numFmtId="176" fontId="6" fillId="2" borderId="4" xfId="0" applyNumberFormat="1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vertical="center" shrinkToFit="1"/>
    </xf>
    <xf numFmtId="0" fontId="16" fillId="0" borderId="5" xfId="0" applyFont="1" applyBorder="1" applyAlignment="1">
      <alignment vertical="center" shrinkToFit="1"/>
    </xf>
    <xf numFmtId="0" fontId="15" fillId="0" borderId="4" xfId="0" applyFont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176" fontId="6" fillId="0" borderId="13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6" fontId="20" fillId="0" borderId="4" xfId="0" applyNumberFormat="1" applyFont="1" applyBorder="1">
      <alignment vertical="center"/>
    </xf>
    <xf numFmtId="176" fontId="20" fillId="0" borderId="5" xfId="0" applyNumberFormat="1" applyFont="1" applyBorder="1">
      <alignment vertical="center"/>
    </xf>
    <xf numFmtId="0" fontId="21" fillId="0" borderId="4" xfId="1" applyFont="1" applyBorder="1">
      <alignment vertical="center"/>
    </xf>
    <xf numFmtId="0" fontId="21" fillId="0" borderId="5" xfId="1" applyFont="1" applyBorder="1">
      <alignment vertical="center"/>
    </xf>
    <xf numFmtId="0" fontId="16" fillId="0" borderId="4" xfId="0" applyFont="1" applyBorder="1">
      <alignment vertical="center"/>
    </xf>
    <xf numFmtId="0" fontId="16" fillId="0" borderId="5" xfId="0" applyFont="1" applyBorder="1">
      <alignment vertical="center"/>
    </xf>
    <xf numFmtId="176" fontId="15" fillId="0" borderId="4" xfId="0" applyNumberFormat="1" applyFont="1" applyBorder="1">
      <alignment vertical="center"/>
    </xf>
    <xf numFmtId="176" fontId="15" fillId="0" borderId="5" xfId="0" applyNumberFormat="1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AEC71-5AB7-3F47-9F4E-16339F02CCE3}">
  <dimension ref="A1:G36"/>
  <sheetViews>
    <sheetView tabSelected="1" zoomScale="93" workbookViewId="0">
      <selection activeCell="A24" sqref="A24:D24"/>
    </sheetView>
  </sheetViews>
  <sheetFormatPr defaultColWidth="11.5546875" defaultRowHeight="19.5"/>
  <cols>
    <col min="1" max="1" width="7" style="3" customWidth="1"/>
    <col min="2" max="2" width="26.33203125" customWidth="1"/>
    <col min="3" max="3" width="7.5546875" style="5" customWidth="1"/>
    <col min="4" max="4" width="3.33203125" style="5" customWidth="1"/>
    <col min="5" max="5" width="7.5546875" style="5" customWidth="1"/>
    <col min="6" max="6" width="11.6640625" style="5" customWidth="1"/>
    <col min="7" max="7" width="15.33203125" customWidth="1"/>
    <col min="8" max="8" width="11.44140625" customWidth="1"/>
  </cols>
  <sheetData>
    <row r="1" spans="1:7" ht="21" customHeight="1">
      <c r="A1" s="40" t="s">
        <v>23</v>
      </c>
      <c r="B1" s="14"/>
      <c r="C1" s="15"/>
      <c r="D1" s="15"/>
      <c r="F1" s="17" t="s">
        <v>24</v>
      </c>
      <c r="G1" s="29"/>
    </row>
    <row r="2" spans="1:7" ht="21" customHeight="1">
      <c r="A2" s="63" t="s">
        <v>25</v>
      </c>
      <c r="B2" s="63" t="s">
        <v>4</v>
      </c>
      <c r="C2" s="64" t="s">
        <v>30</v>
      </c>
      <c r="D2" s="64" t="s">
        <v>0</v>
      </c>
      <c r="E2" s="64" t="s">
        <v>1</v>
      </c>
      <c r="F2" s="73" t="s">
        <v>5</v>
      </c>
      <c r="G2" s="74"/>
    </row>
    <row r="3" spans="1:7" ht="21" customHeight="1">
      <c r="A3" s="18"/>
      <c r="B3" s="10"/>
      <c r="C3" s="19"/>
      <c r="D3" s="19"/>
      <c r="E3" s="19">
        <f>C3*D3</f>
        <v>0</v>
      </c>
      <c r="F3" s="20"/>
      <c r="G3" s="21"/>
    </row>
    <row r="4" spans="1:7" ht="21" customHeight="1">
      <c r="A4" s="18"/>
      <c r="B4" s="10"/>
      <c r="C4" s="19"/>
      <c r="D4" s="19"/>
      <c r="E4" s="19">
        <f t="shared" ref="E4:E12" si="0">C4*D4</f>
        <v>0</v>
      </c>
      <c r="F4" s="20"/>
      <c r="G4" s="21"/>
    </row>
    <row r="5" spans="1:7" ht="21" customHeight="1">
      <c r="A5" s="18"/>
      <c r="B5" s="10"/>
      <c r="C5" s="19"/>
      <c r="D5" s="19"/>
      <c r="E5" s="19">
        <f>C5*D5</f>
        <v>0</v>
      </c>
      <c r="F5" s="22"/>
      <c r="G5" s="21"/>
    </row>
    <row r="6" spans="1:7" ht="21" customHeight="1">
      <c r="A6" s="18"/>
      <c r="B6" s="11"/>
      <c r="C6" s="19"/>
      <c r="D6" s="19"/>
      <c r="E6" s="19">
        <f>C6*D6</f>
        <v>0</v>
      </c>
      <c r="F6" s="22"/>
      <c r="G6" s="21"/>
    </row>
    <row r="7" spans="1:7" ht="21" customHeight="1">
      <c r="A7" s="18"/>
      <c r="B7" s="10"/>
      <c r="C7" s="19"/>
      <c r="D7" s="19"/>
      <c r="E7" s="19">
        <f t="shared" si="0"/>
        <v>0</v>
      </c>
      <c r="F7" s="22"/>
      <c r="G7" s="21"/>
    </row>
    <row r="8" spans="1:7" ht="21" customHeight="1">
      <c r="A8" s="18"/>
      <c r="B8" s="12"/>
      <c r="C8" s="19"/>
      <c r="D8" s="19"/>
      <c r="E8" s="19">
        <f t="shared" si="0"/>
        <v>0</v>
      </c>
      <c r="F8" s="20"/>
      <c r="G8" s="21"/>
    </row>
    <row r="9" spans="1:7" ht="21" customHeight="1">
      <c r="A9" s="18"/>
      <c r="B9" s="2"/>
      <c r="C9" s="19"/>
      <c r="D9" s="19"/>
      <c r="E9" s="19">
        <f t="shared" si="0"/>
        <v>0</v>
      </c>
      <c r="F9" s="20"/>
      <c r="G9" s="21"/>
    </row>
    <row r="10" spans="1:7" ht="21" customHeight="1">
      <c r="A10" s="18"/>
      <c r="B10" s="10"/>
      <c r="C10" s="19"/>
      <c r="D10" s="19"/>
      <c r="E10" s="19">
        <f t="shared" si="0"/>
        <v>0</v>
      </c>
      <c r="F10" s="24"/>
      <c r="G10" s="21"/>
    </row>
    <row r="11" spans="1:7" ht="21" customHeight="1">
      <c r="A11" s="18"/>
      <c r="B11" s="10"/>
      <c r="C11" s="19"/>
      <c r="D11" s="19"/>
      <c r="E11" s="19">
        <f t="shared" si="0"/>
        <v>0</v>
      </c>
      <c r="F11" s="24"/>
      <c r="G11" s="21"/>
    </row>
    <row r="12" spans="1:7" ht="21" customHeight="1" thickBot="1">
      <c r="A12" s="23"/>
      <c r="B12" s="31"/>
      <c r="C12" s="19"/>
      <c r="D12" s="19"/>
      <c r="E12" s="19">
        <f t="shared" si="0"/>
        <v>0</v>
      </c>
      <c r="F12" s="32"/>
      <c r="G12" s="25"/>
    </row>
    <row r="13" spans="1:7" ht="21" customHeight="1" thickBot="1">
      <c r="A13" s="65" t="s">
        <v>28</v>
      </c>
      <c r="B13" s="66"/>
      <c r="C13" s="66"/>
      <c r="D13" s="67"/>
      <c r="E13" s="26">
        <f>SUM(E3:E12)</f>
        <v>0</v>
      </c>
      <c r="F13" s="24"/>
      <c r="G13" s="21"/>
    </row>
    <row r="14" spans="1:7" ht="21" customHeight="1" thickBot="1">
      <c r="A14" s="65" t="s">
        <v>49</v>
      </c>
      <c r="B14" s="75"/>
      <c r="C14" s="75"/>
      <c r="D14" s="68"/>
      <c r="E14" s="36">
        <f>E13 *0.8</f>
        <v>0</v>
      </c>
      <c r="F14" s="24"/>
      <c r="G14" s="21"/>
    </row>
    <row r="15" spans="1:7" ht="21" customHeight="1">
      <c r="A15" s="13"/>
      <c r="B15" s="14"/>
      <c r="C15" s="15"/>
      <c r="D15" s="15"/>
      <c r="E15" s="15"/>
      <c r="F15" s="15"/>
      <c r="G15" s="14"/>
    </row>
    <row r="16" spans="1:7" ht="21" customHeight="1">
      <c r="A16" s="63" t="s">
        <v>26</v>
      </c>
      <c r="B16" s="63" t="s">
        <v>4</v>
      </c>
      <c r="C16" s="64" t="s">
        <v>2</v>
      </c>
      <c r="D16" s="64" t="s">
        <v>0</v>
      </c>
      <c r="E16" s="64" t="s">
        <v>1</v>
      </c>
      <c r="F16" s="73" t="s">
        <v>5</v>
      </c>
      <c r="G16" s="74"/>
    </row>
    <row r="17" spans="1:7" ht="21" customHeight="1">
      <c r="A17" s="18"/>
      <c r="B17" s="10"/>
      <c r="C17" s="19"/>
      <c r="D17" s="19"/>
      <c r="E17" s="19">
        <f t="shared" ref="E17:E20" si="1">C17*D17</f>
        <v>0</v>
      </c>
      <c r="F17" s="24"/>
      <c r="G17" s="21"/>
    </row>
    <row r="18" spans="1:7" ht="21" customHeight="1">
      <c r="A18" s="18"/>
      <c r="B18" s="10"/>
      <c r="C18" s="19"/>
      <c r="D18" s="19"/>
      <c r="E18" s="19">
        <f t="shared" ref="E18" si="2">C18*D18</f>
        <v>0</v>
      </c>
      <c r="F18" s="24"/>
      <c r="G18" s="21"/>
    </row>
    <row r="19" spans="1:7" ht="21" customHeight="1">
      <c r="A19" s="18"/>
      <c r="B19" s="10"/>
      <c r="C19" s="19"/>
      <c r="D19" s="19"/>
      <c r="E19" s="19">
        <f t="shared" si="1"/>
        <v>0</v>
      </c>
      <c r="F19" s="24"/>
      <c r="G19" s="21"/>
    </row>
    <row r="20" spans="1:7" ht="21" customHeight="1" thickBot="1">
      <c r="A20" s="18"/>
      <c r="B20" s="10"/>
      <c r="C20" s="19"/>
      <c r="D20" s="19"/>
      <c r="E20" s="19">
        <f t="shared" si="1"/>
        <v>0</v>
      </c>
      <c r="F20" s="24"/>
      <c r="G20" s="21"/>
    </row>
    <row r="21" spans="1:7" ht="21" customHeight="1" thickBot="1">
      <c r="A21" s="65" t="s">
        <v>31</v>
      </c>
      <c r="B21" s="66"/>
      <c r="C21" s="66"/>
      <c r="D21" s="67"/>
      <c r="E21" s="26">
        <f>SUM(E17:E20)</f>
        <v>0</v>
      </c>
      <c r="F21" s="24"/>
      <c r="G21" s="21"/>
    </row>
    <row r="22" spans="1:7" ht="21" customHeight="1" thickBot="1">
      <c r="A22" s="65" t="s">
        <v>50</v>
      </c>
      <c r="B22" s="75"/>
      <c r="C22" s="75"/>
      <c r="D22" s="68"/>
      <c r="E22" s="27">
        <f>E21*0.6</f>
        <v>0</v>
      </c>
      <c r="F22" s="24"/>
      <c r="G22" s="21"/>
    </row>
    <row r="23" spans="1:7" ht="21" customHeight="1" thickBot="1"/>
    <row r="24" spans="1:7" ht="21" customHeight="1" thickBot="1">
      <c r="A24" s="65" t="s">
        <v>51</v>
      </c>
      <c r="B24" s="66"/>
      <c r="C24" s="66"/>
      <c r="D24" s="67"/>
      <c r="E24" s="26">
        <f>E13+E21</f>
        <v>0</v>
      </c>
    </row>
    <row r="25" spans="1:7" ht="21" customHeight="1"/>
    <row r="26" spans="1:7" ht="21" customHeight="1" thickBot="1">
      <c r="A26" s="30" t="s">
        <v>53</v>
      </c>
    </row>
    <row r="27" spans="1:7" ht="21" customHeight="1" thickBot="1">
      <c r="A27" s="33"/>
      <c r="B27" s="1" t="s">
        <v>34</v>
      </c>
      <c r="C27" s="6" t="s">
        <v>36</v>
      </c>
      <c r="D27" s="9"/>
      <c r="E27" s="7">
        <v>40000</v>
      </c>
    </row>
    <row r="28" spans="1:7" ht="21" customHeight="1" thickBot="1">
      <c r="A28" s="4"/>
      <c r="B28" s="1" t="s">
        <v>35</v>
      </c>
      <c r="C28" s="6" t="s">
        <v>36</v>
      </c>
      <c r="D28" s="9"/>
      <c r="E28" s="35">
        <v>30000</v>
      </c>
    </row>
    <row r="29" spans="1:7" ht="21" customHeight="1"/>
    <row r="30" spans="1:7" s="38" customFormat="1" ht="21" customHeight="1">
      <c r="A30" s="37" t="s">
        <v>54</v>
      </c>
      <c r="C30" s="39"/>
      <c r="D30" s="39"/>
      <c r="E30" s="39"/>
      <c r="F30" s="39"/>
    </row>
    <row r="31" spans="1:7" ht="15.95" customHeight="1" thickBot="1">
      <c r="A31" s="30" t="s">
        <v>55</v>
      </c>
    </row>
    <row r="32" spans="1:7" ht="21" customHeight="1" thickBot="1">
      <c r="A32" s="4"/>
      <c r="B32" s="68" t="s">
        <v>48</v>
      </c>
      <c r="C32" s="69"/>
      <c r="D32" s="69"/>
      <c r="E32" s="7">
        <f>E14+E22</f>
        <v>0</v>
      </c>
    </row>
    <row r="33" spans="1:5" ht="21" customHeight="1" thickBot="1">
      <c r="A33" s="33"/>
      <c r="B33" s="68" t="s">
        <v>43</v>
      </c>
      <c r="C33" s="69"/>
      <c r="D33" s="69"/>
      <c r="E33" s="7"/>
    </row>
    <row r="34" spans="1:5" ht="21" customHeight="1" thickBot="1">
      <c r="C34"/>
      <c r="D34"/>
    </row>
    <row r="35" spans="1:5" ht="33" customHeight="1" thickBot="1">
      <c r="A35" s="70" t="s">
        <v>52</v>
      </c>
      <c r="B35" s="71"/>
      <c r="C35" s="71"/>
      <c r="D35" s="72"/>
      <c r="E35" s="7"/>
    </row>
    <row r="36" spans="1:5">
      <c r="B36" s="34"/>
    </row>
  </sheetData>
  <mergeCells count="10">
    <mergeCell ref="A24:D24"/>
    <mergeCell ref="B32:D32"/>
    <mergeCell ref="B33:D33"/>
    <mergeCell ref="A35:D35"/>
    <mergeCell ref="F2:G2"/>
    <mergeCell ref="A13:D13"/>
    <mergeCell ref="A14:D14"/>
    <mergeCell ref="F16:G16"/>
    <mergeCell ref="A21:D21"/>
    <mergeCell ref="A22:D22"/>
  </mergeCells>
  <phoneticPr fontId="1"/>
  <pageMargins left="0.55118110236220474" right="0.23622047244094491" top="0.55118110236220474" bottom="0.55118110236220474" header="0.11811023622047245" footer="0.11811023622047245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4CA06-0D37-2D40-8F9D-1116BD80304C}">
  <dimension ref="A1:K38"/>
  <sheetViews>
    <sheetView view="pageBreakPreview" zoomScale="115" zoomScaleNormal="84" zoomScaleSheetLayoutView="115" workbookViewId="0">
      <selection activeCell="B19" sqref="B19"/>
    </sheetView>
  </sheetViews>
  <sheetFormatPr defaultColWidth="11.5546875" defaultRowHeight="19.5"/>
  <cols>
    <col min="1" max="1" width="7.6640625" style="3" customWidth="1"/>
    <col min="2" max="2" width="26.33203125" customWidth="1"/>
    <col min="3" max="3" width="7.5546875" style="5" customWidth="1"/>
    <col min="4" max="4" width="3.33203125" style="5" customWidth="1"/>
    <col min="5" max="5" width="7.5546875" style="5" customWidth="1"/>
    <col min="6" max="6" width="13.6640625" style="5" customWidth="1"/>
    <col min="7" max="7" width="12.6640625" customWidth="1"/>
    <col min="8" max="8" width="11.44140625" customWidth="1"/>
  </cols>
  <sheetData>
    <row r="1" spans="1:11" ht="24">
      <c r="A1" s="28" t="s">
        <v>23</v>
      </c>
      <c r="B1" s="14"/>
      <c r="C1" s="15"/>
      <c r="D1" s="15"/>
      <c r="F1" s="17" t="s">
        <v>24</v>
      </c>
      <c r="G1" s="41" t="s">
        <v>57</v>
      </c>
    </row>
    <row r="2" spans="1:11">
      <c r="A2" s="16" t="s">
        <v>25</v>
      </c>
      <c r="B2" s="16" t="s">
        <v>4</v>
      </c>
      <c r="C2" s="17" t="s">
        <v>30</v>
      </c>
      <c r="D2" s="17" t="s">
        <v>0</v>
      </c>
      <c r="E2" s="17" t="s">
        <v>1</v>
      </c>
      <c r="F2" s="76" t="s">
        <v>5</v>
      </c>
      <c r="G2" s="77"/>
    </row>
    <row r="3" spans="1:11">
      <c r="A3" s="43" t="s">
        <v>15</v>
      </c>
      <c r="B3" s="44" t="s">
        <v>14</v>
      </c>
      <c r="C3" s="45">
        <v>4200</v>
      </c>
      <c r="D3" s="45">
        <v>8</v>
      </c>
      <c r="E3" s="45">
        <f>C3*D3</f>
        <v>33600</v>
      </c>
      <c r="F3" s="78" t="s">
        <v>12</v>
      </c>
      <c r="G3" s="79"/>
    </row>
    <row r="4" spans="1:11">
      <c r="A4" s="43" t="s">
        <v>15</v>
      </c>
      <c r="B4" s="44" t="s">
        <v>3</v>
      </c>
      <c r="C4" s="45">
        <v>210</v>
      </c>
      <c r="D4" s="45">
        <v>5</v>
      </c>
      <c r="E4" s="45">
        <f t="shared" ref="E4:E9" si="0">C4*D4</f>
        <v>1050</v>
      </c>
      <c r="F4" s="80"/>
      <c r="G4" s="81"/>
    </row>
    <row r="5" spans="1:11">
      <c r="A5" s="43" t="s">
        <v>15</v>
      </c>
      <c r="B5" s="44" t="s">
        <v>6</v>
      </c>
      <c r="C5" s="45">
        <v>835</v>
      </c>
      <c r="D5" s="45">
        <v>1</v>
      </c>
      <c r="E5" s="45">
        <f t="shared" si="0"/>
        <v>835</v>
      </c>
      <c r="F5" s="80" t="s">
        <v>58</v>
      </c>
      <c r="G5" s="81"/>
    </row>
    <row r="6" spans="1:11">
      <c r="A6" s="46" t="s">
        <v>59</v>
      </c>
      <c r="B6" s="47" t="s">
        <v>13</v>
      </c>
      <c r="C6" s="48">
        <v>19800</v>
      </c>
      <c r="D6" s="45">
        <v>0</v>
      </c>
      <c r="E6" s="45">
        <f t="shared" si="0"/>
        <v>0</v>
      </c>
      <c r="F6" s="78" t="s">
        <v>7</v>
      </c>
      <c r="G6" s="79"/>
    </row>
    <row r="7" spans="1:11">
      <c r="A7" s="46" t="s">
        <v>59</v>
      </c>
      <c r="B7" s="44" t="s">
        <v>8</v>
      </c>
      <c r="C7" s="48">
        <v>7150</v>
      </c>
      <c r="D7" s="45">
        <v>1</v>
      </c>
      <c r="E7" s="45">
        <f t="shared" si="0"/>
        <v>7150</v>
      </c>
      <c r="F7" s="80" t="s">
        <v>9</v>
      </c>
      <c r="G7" s="81"/>
    </row>
    <row r="8" spans="1:11">
      <c r="A8" s="46" t="s">
        <v>59</v>
      </c>
      <c r="B8" s="47" t="s">
        <v>10</v>
      </c>
      <c r="C8" s="48">
        <v>1760</v>
      </c>
      <c r="D8" s="45">
        <v>1</v>
      </c>
      <c r="E8" s="45">
        <f t="shared" si="0"/>
        <v>1760</v>
      </c>
      <c r="F8" s="78" t="s">
        <v>11</v>
      </c>
      <c r="G8" s="79"/>
    </row>
    <row r="9" spans="1:11" ht="20.25" thickBot="1">
      <c r="A9" s="46" t="s">
        <v>59</v>
      </c>
      <c r="B9" s="49" t="s">
        <v>56</v>
      </c>
      <c r="C9" s="48">
        <v>1100</v>
      </c>
      <c r="D9" s="45">
        <v>6</v>
      </c>
      <c r="E9" s="45">
        <f t="shared" si="0"/>
        <v>6600</v>
      </c>
      <c r="F9" s="78" t="s">
        <v>12</v>
      </c>
      <c r="G9" s="79"/>
    </row>
    <row r="10" spans="1:11">
      <c r="A10" s="65" t="s">
        <v>28</v>
      </c>
      <c r="B10" s="66"/>
      <c r="C10" s="66"/>
      <c r="D10" s="67"/>
      <c r="E10" s="50">
        <f>SUM(E3:E9)</f>
        <v>50995</v>
      </c>
      <c r="F10" s="82"/>
      <c r="G10" s="83"/>
    </row>
    <row r="11" spans="1:11" ht="20.25" thickBot="1">
      <c r="A11" s="65" t="s">
        <v>29</v>
      </c>
      <c r="B11" s="75"/>
      <c r="C11" s="75"/>
      <c r="D11" s="68"/>
      <c r="E11" s="51">
        <f>E10*0.8</f>
        <v>40796</v>
      </c>
      <c r="F11" s="82"/>
      <c r="G11" s="83"/>
    </row>
    <row r="12" spans="1:11">
      <c r="A12" s="13"/>
      <c r="B12" s="14"/>
      <c r="C12" s="15"/>
      <c r="D12" s="15"/>
      <c r="E12" s="15"/>
      <c r="F12" s="15"/>
      <c r="G12" s="14"/>
    </row>
    <row r="13" spans="1:11">
      <c r="A13" s="63" t="s">
        <v>26</v>
      </c>
      <c r="B13" s="63" t="s">
        <v>4</v>
      </c>
      <c r="C13" s="64" t="s">
        <v>30</v>
      </c>
      <c r="D13" s="64" t="s">
        <v>0</v>
      </c>
      <c r="E13" s="64" t="s">
        <v>1</v>
      </c>
      <c r="F13" s="73" t="s">
        <v>5</v>
      </c>
      <c r="G13" s="74"/>
    </row>
    <row r="14" spans="1:11">
      <c r="A14" s="43" t="s">
        <v>16</v>
      </c>
      <c r="B14" s="44" t="s">
        <v>18</v>
      </c>
      <c r="C14" s="45">
        <v>588</v>
      </c>
      <c r="D14" s="45">
        <v>1</v>
      </c>
      <c r="E14" s="45">
        <f t="shared" ref="E14:E22" si="1">C14*D14</f>
        <v>588</v>
      </c>
      <c r="F14" s="84"/>
      <c r="G14" s="85"/>
    </row>
    <row r="15" spans="1:11" ht="23.1" customHeight="1">
      <c r="A15" s="43" t="s">
        <v>16</v>
      </c>
      <c r="B15" s="44" t="s">
        <v>20</v>
      </c>
      <c r="C15" s="45">
        <v>1159</v>
      </c>
      <c r="D15" s="45">
        <v>1</v>
      </c>
      <c r="E15" s="45">
        <f t="shared" si="1"/>
        <v>1159</v>
      </c>
      <c r="F15" s="86"/>
      <c r="G15" s="87"/>
      <c r="K15" s="8"/>
    </row>
    <row r="16" spans="1:11" ht="23.1" customHeight="1">
      <c r="A16" s="43" t="s">
        <v>16</v>
      </c>
      <c r="B16" s="52" t="s">
        <v>21</v>
      </c>
      <c r="C16" s="45">
        <v>850</v>
      </c>
      <c r="D16" s="45">
        <v>1</v>
      </c>
      <c r="E16" s="45">
        <f t="shared" si="1"/>
        <v>850</v>
      </c>
      <c r="F16" s="86"/>
      <c r="G16" s="87"/>
      <c r="K16" s="8"/>
    </row>
    <row r="17" spans="1:11" ht="23.1" customHeight="1">
      <c r="A17" s="43" t="s">
        <v>16</v>
      </c>
      <c r="B17" s="52" t="s">
        <v>22</v>
      </c>
      <c r="C17" s="45">
        <v>880</v>
      </c>
      <c r="D17" s="45">
        <v>1</v>
      </c>
      <c r="E17" s="45">
        <f t="shared" si="1"/>
        <v>880</v>
      </c>
      <c r="F17" s="86"/>
      <c r="G17" s="87"/>
      <c r="K17" s="8"/>
    </row>
    <row r="18" spans="1:11">
      <c r="A18" s="43" t="s">
        <v>17</v>
      </c>
      <c r="B18" s="53" t="s">
        <v>19</v>
      </c>
      <c r="C18" s="45">
        <v>5500</v>
      </c>
      <c r="D18" s="45">
        <v>1</v>
      </c>
      <c r="E18" s="45">
        <f t="shared" si="1"/>
        <v>5500</v>
      </c>
      <c r="F18" s="86"/>
      <c r="G18" s="87"/>
    </row>
    <row r="19" spans="1:11">
      <c r="A19" s="54" t="s">
        <v>27</v>
      </c>
      <c r="B19" s="52" t="s">
        <v>45</v>
      </c>
      <c r="C19" s="45">
        <v>71</v>
      </c>
      <c r="D19" s="45">
        <v>10</v>
      </c>
      <c r="E19" s="45">
        <f t="shared" si="1"/>
        <v>710</v>
      </c>
      <c r="F19" s="90"/>
      <c r="G19" s="91"/>
    </row>
    <row r="20" spans="1:11">
      <c r="A20" s="54" t="s">
        <v>27</v>
      </c>
      <c r="B20" s="52" t="s">
        <v>44</v>
      </c>
      <c r="C20" s="45">
        <v>181</v>
      </c>
      <c r="D20" s="45">
        <v>2</v>
      </c>
      <c r="E20" s="45">
        <f t="shared" si="1"/>
        <v>362</v>
      </c>
      <c r="F20" s="90"/>
      <c r="G20" s="91"/>
    </row>
    <row r="21" spans="1:11">
      <c r="A21" s="54" t="s">
        <v>27</v>
      </c>
      <c r="B21" s="44" t="s">
        <v>47</v>
      </c>
      <c r="C21" s="45">
        <v>2178</v>
      </c>
      <c r="D21" s="45">
        <v>1</v>
      </c>
      <c r="E21" s="45">
        <f t="shared" si="1"/>
        <v>2178</v>
      </c>
      <c r="F21" s="88" t="s">
        <v>46</v>
      </c>
      <c r="G21" s="89"/>
    </row>
    <row r="22" spans="1:11" ht="20.25" thickBot="1">
      <c r="A22" s="54" t="s">
        <v>27</v>
      </c>
      <c r="B22" s="52" t="s">
        <v>22</v>
      </c>
      <c r="C22" s="45">
        <v>620</v>
      </c>
      <c r="D22" s="45">
        <v>1</v>
      </c>
      <c r="E22" s="45">
        <f t="shared" si="1"/>
        <v>620</v>
      </c>
      <c r="F22" s="90"/>
      <c r="G22" s="91"/>
    </row>
    <row r="23" spans="1:11" ht="20.25" thickBot="1">
      <c r="A23" s="65" t="s">
        <v>31</v>
      </c>
      <c r="B23" s="66"/>
      <c r="C23" s="66"/>
      <c r="D23" s="67"/>
      <c r="E23" s="55">
        <f>SUM(E14:E22)</f>
        <v>12847</v>
      </c>
      <c r="F23" s="82"/>
      <c r="G23" s="83"/>
    </row>
    <row r="24" spans="1:11" ht="20.25" thickBot="1">
      <c r="A24" s="65" t="s">
        <v>32</v>
      </c>
      <c r="B24" s="75"/>
      <c r="C24" s="75"/>
      <c r="D24" s="68"/>
      <c r="E24" s="56">
        <f>E23*0.6</f>
        <v>7708.2</v>
      </c>
      <c r="F24" s="82"/>
      <c r="G24" s="83"/>
    </row>
    <row r="25" spans="1:11" ht="20.25" thickBot="1">
      <c r="E25" s="57"/>
    </row>
    <row r="26" spans="1:11">
      <c r="A26" s="65" t="s">
        <v>33</v>
      </c>
      <c r="B26" s="66"/>
      <c r="C26" s="66"/>
      <c r="D26" s="67"/>
      <c r="E26" s="50">
        <f>E10+E23</f>
        <v>63842</v>
      </c>
    </row>
    <row r="28" spans="1:11" ht="20.25" thickBot="1">
      <c r="A28" s="30" t="s">
        <v>38</v>
      </c>
    </row>
    <row r="29" spans="1:11" ht="20.25" thickBot="1">
      <c r="A29" s="42" t="s">
        <v>37</v>
      </c>
      <c r="B29" s="1" t="s">
        <v>34</v>
      </c>
      <c r="C29" s="6" t="s">
        <v>36</v>
      </c>
      <c r="D29" s="9"/>
      <c r="E29" s="58">
        <v>40000</v>
      </c>
    </row>
    <row r="30" spans="1:11" ht="20.25" thickBot="1">
      <c r="A30" s="4"/>
      <c r="B30" s="1" t="s">
        <v>35</v>
      </c>
      <c r="C30" s="6" t="s">
        <v>36</v>
      </c>
      <c r="D30" s="9"/>
      <c r="E30" s="59">
        <v>30000</v>
      </c>
    </row>
    <row r="32" spans="1:11">
      <c r="A32" s="30" t="s">
        <v>40</v>
      </c>
    </row>
    <row r="33" spans="1:5" ht="20.25" thickBot="1">
      <c r="A33" s="30" t="s">
        <v>42</v>
      </c>
    </row>
    <row r="34" spans="1:5" ht="20.25" thickBot="1">
      <c r="A34" s="4"/>
      <c r="B34" s="68" t="s">
        <v>39</v>
      </c>
      <c r="C34" s="69"/>
      <c r="D34" s="69"/>
      <c r="E34" s="60">
        <f>E11+E24</f>
        <v>48504.2</v>
      </c>
    </row>
    <row r="35" spans="1:5" ht="20.25" thickBot="1">
      <c r="A35" s="42" t="s">
        <v>37</v>
      </c>
      <c r="B35" s="68" t="s">
        <v>43</v>
      </c>
      <c r="C35" s="69"/>
      <c r="D35" s="69"/>
      <c r="E35" s="60">
        <v>40000</v>
      </c>
    </row>
    <row r="36" spans="1:5" ht="20.25" thickBot="1">
      <c r="C36"/>
      <c r="D36"/>
      <c r="E36" s="61"/>
    </row>
    <row r="37" spans="1:5" ht="36" customHeight="1" thickBot="1">
      <c r="A37" s="65" t="s">
        <v>41</v>
      </c>
      <c r="B37" s="66"/>
      <c r="C37" s="66"/>
      <c r="D37" s="66"/>
      <c r="E37" s="62">
        <v>40000</v>
      </c>
    </row>
    <row r="38" spans="1:5">
      <c r="B38" s="34"/>
    </row>
  </sheetData>
  <mergeCells count="30">
    <mergeCell ref="F21:G21"/>
    <mergeCell ref="F22:G22"/>
    <mergeCell ref="F23:G23"/>
    <mergeCell ref="F24:G24"/>
    <mergeCell ref="F16:G16"/>
    <mergeCell ref="F17:G17"/>
    <mergeCell ref="F18:G18"/>
    <mergeCell ref="F19:G19"/>
    <mergeCell ref="F20:G20"/>
    <mergeCell ref="F9:G9"/>
    <mergeCell ref="F10:G10"/>
    <mergeCell ref="F11:G11"/>
    <mergeCell ref="F14:G14"/>
    <mergeCell ref="F15:G15"/>
    <mergeCell ref="A26:D26"/>
    <mergeCell ref="B34:D34"/>
    <mergeCell ref="B35:D35"/>
    <mergeCell ref="A37:D37"/>
    <mergeCell ref="F2:G2"/>
    <mergeCell ref="A10:D10"/>
    <mergeCell ref="A11:D11"/>
    <mergeCell ref="F13:G13"/>
    <mergeCell ref="A23:D23"/>
    <mergeCell ref="A24:D24"/>
    <mergeCell ref="F3:G3"/>
    <mergeCell ref="F4:G4"/>
    <mergeCell ref="F5:G5"/>
    <mergeCell ref="F6:G6"/>
    <mergeCell ref="F7:G7"/>
    <mergeCell ref="F8:G8"/>
  </mergeCells>
  <phoneticPr fontId="1"/>
  <pageMargins left="0.55118110236220474" right="0.23622047244094491" top="0.55118110236220474" bottom="0.55118110236220474" header="0.11811023622047245" footer="0.11811023622047245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b75107-eebd-425f-9e28-4958001dc05b" xsi:nil="true"/>
    <lcf76f155ced4ddcb4097134ff3c332f xmlns="57776782-f5c2-4e18-b03e-463ced03e09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3134D6E97B1E4986CE55334656A9DC" ma:contentTypeVersion="15" ma:contentTypeDescription="新しいドキュメントを作成します。" ma:contentTypeScope="" ma:versionID="787e2d8a3536bea139565217c91ae61e">
  <xsd:schema xmlns:xsd="http://www.w3.org/2001/XMLSchema" xmlns:xs="http://www.w3.org/2001/XMLSchema" xmlns:p="http://schemas.microsoft.com/office/2006/metadata/properties" xmlns:ns2="57776782-f5c2-4e18-b03e-463ced03e099" xmlns:ns3="81b75107-eebd-425f-9e28-4958001dc05b" targetNamespace="http://schemas.microsoft.com/office/2006/metadata/properties" ma:root="true" ma:fieldsID="a76f3895eaf20edb466a44142660a008" ns2:_="" ns3:_="">
    <xsd:import namespace="57776782-f5c2-4e18-b03e-463ced03e099"/>
    <xsd:import namespace="81b75107-eebd-425f-9e28-4958001dc0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76782-f5c2-4e18-b03e-463ced03e0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a459635b-12ba-4391-8ee0-8ee1865041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b75107-eebd-425f-9e28-4958001dc05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4403bd4-2746-40f5-9ec8-36ca9d056f8a}" ma:internalName="TaxCatchAll" ma:showField="CatchAllData" ma:web="81b75107-eebd-425f-9e28-4958001dc0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916197-B94F-40EB-85F3-1F4B7BC09E46}">
  <ds:schemaRefs>
    <ds:schemaRef ds:uri="http://purl.org/dc/dcmitype/"/>
    <ds:schemaRef ds:uri="http://schemas.openxmlformats.org/package/2006/metadata/core-properties"/>
    <ds:schemaRef ds:uri="http://purl.org/dc/terms/"/>
    <ds:schemaRef ds:uri="81b75107-eebd-425f-9e28-4958001dc05b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57776782-f5c2-4e18-b03e-463ced03e099"/>
  </ds:schemaRefs>
</ds:datastoreItem>
</file>

<file path=customXml/itemProps2.xml><?xml version="1.0" encoding="utf-8"?>
<ds:datastoreItem xmlns:ds="http://schemas.openxmlformats.org/officeDocument/2006/customXml" ds:itemID="{7914588D-F065-4128-AD3A-587E051ECA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2E271B-4194-4ECC-B454-592EA236A6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76782-f5c2-4e18-b03e-463ced03e099"/>
    <ds:schemaRef ds:uri="81b75107-eebd-425f-9e28-4958001dc0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参考様式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参考様式_補助対象経費集計一覧</dc:title>
  <cp:lastModifiedBy>渡辺 祐一郎</cp:lastModifiedBy>
  <cp:lastPrinted>2024-10-25T01:10:56Z</cp:lastPrinted>
  <dcterms:created xsi:type="dcterms:W3CDTF">2024-10-08T09:06:42Z</dcterms:created>
  <dcterms:modified xsi:type="dcterms:W3CDTF">2024-10-25T01:24:03Z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0x010100FE3134D6E97B1E4986CE55334656A9DC</vt:lpwstr>
  </property>
  <property fmtid="{D5CDD505-2E9C-101B-9397-08002B2CF9AE}" pid="3" name="MediaServiceImageTags">
    <vt:lpwstr/>
  </property>
</Properties>
</file>